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8610"/>
  </bookViews>
  <sheets>
    <sheet name="Sheet1" sheetId="1" r:id="rId1"/>
  </sheets>
  <definedNames>
    <definedName name="_xlnm.Print_Area" localSheetId="0">Sheet1!$A$1:$Y$44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3" i="1" l="1"/>
  <c r="V23" i="1"/>
  <c r="T7" i="1" l="1"/>
  <c r="T23" i="1" l="1"/>
  <c r="R7" i="1" l="1"/>
  <c r="R23" i="1" s="1"/>
  <c r="S23" i="1"/>
  <c r="Q23" i="1" l="1"/>
  <c r="P23" i="1" l="1"/>
  <c r="N23" i="1" l="1"/>
  <c r="M23" i="1" l="1"/>
  <c r="L7" i="1" l="1"/>
  <c r="L23" i="1" s="1"/>
  <c r="O23" i="1"/>
  <c r="J23" i="1" l="1"/>
  <c r="D23" i="1" l="1"/>
  <c r="K23" i="1"/>
  <c r="H23" i="1" l="1"/>
  <c r="F23" i="1" l="1"/>
  <c r="G19" i="1"/>
  <c r="E23" i="1"/>
</calcChain>
</file>

<file path=xl/sharedStrings.xml><?xml version="1.0" encoding="utf-8"?>
<sst xmlns="http://schemas.openxmlformats.org/spreadsheetml/2006/main" count="59" uniqueCount="54">
  <si>
    <t>Budget Category</t>
  </si>
  <si>
    <t>Insurance</t>
  </si>
  <si>
    <t>Office Supplies</t>
  </si>
  <si>
    <t>Legal Fees</t>
  </si>
  <si>
    <t>Land Acquisition</t>
  </si>
  <si>
    <t>Lake Mgt Plan</t>
  </si>
  <si>
    <t>Dam Maintenance</t>
  </si>
  <si>
    <t>TOTALS</t>
  </si>
  <si>
    <t>The approved annual budget is a projection of how much money may be needed by the Lake District to perform its work during the year.</t>
  </si>
  <si>
    <t>The amount of the annual budget determines whether the mill tax rate will increase, decrease or stay the same during the year.</t>
  </si>
  <si>
    <t xml:space="preserve">The history of expenditures authorized by the board of commissioners shows that they have conservatively used your tax money and </t>
  </si>
  <si>
    <t>Contingencies</t>
  </si>
  <si>
    <t>The annual budget is determined by the majority vote of the Lake District residents in attendance at the annual meeting.</t>
  </si>
  <si>
    <t>WI Assoc. of Lakes</t>
  </si>
  <si>
    <t>Approved Budget 2011</t>
  </si>
  <si>
    <t>Approved Budget 2012</t>
  </si>
  <si>
    <t>Approved Budget for 2013</t>
  </si>
  <si>
    <t>Approved Budget 2014</t>
  </si>
  <si>
    <t>Justification</t>
  </si>
  <si>
    <t>Approved 2015 Budget</t>
  </si>
  <si>
    <t>No change</t>
  </si>
  <si>
    <t>saved for future dam maintenance repairs.</t>
  </si>
  <si>
    <t>Expended 2012</t>
  </si>
  <si>
    <t>Expended 2013</t>
  </si>
  <si>
    <t>Expended 2014</t>
  </si>
  <si>
    <t>Expended 2015</t>
  </si>
  <si>
    <t>No Change</t>
  </si>
  <si>
    <t>Approved 2016 Budget</t>
  </si>
  <si>
    <t>Expended 2016</t>
  </si>
  <si>
    <t>Approved 2017 Budget</t>
  </si>
  <si>
    <t>Expended 2017</t>
  </si>
  <si>
    <t>Approved 2018 Budget</t>
  </si>
  <si>
    <t>Expended 2018</t>
  </si>
  <si>
    <t>Approved 2020 Budget</t>
  </si>
  <si>
    <t xml:space="preserve">This proposed 2022 SBWLMD Budget is based on approval of a $4500 tax levy and no unanticipated expenses during the remainder of 2021. </t>
  </si>
  <si>
    <t>Prepared by the SBWLMD Commissioners for presentation at the 2021 Annual Meeting</t>
  </si>
  <si>
    <t>Approved 2021 Budget</t>
  </si>
  <si>
    <t>Expended 2020</t>
  </si>
  <si>
    <t>expended 2021</t>
  </si>
  <si>
    <t>proposed</t>
  </si>
  <si>
    <t>approved 2022 Budget</t>
  </si>
  <si>
    <t>SPRING BROOK WATERSHED LAKE MANAGEMENT DISTRICT PROPOSED BUDGET FOR 2023</t>
  </si>
  <si>
    <t>Future dam repairs and engineering expenses.</t>
  </si>
  <si>
    <t>23 budget is</t>
  </si>
  <si>
    <t>based on no</t>
  </si>
  <si>
    <t>unanticipate</t>
  </si>
  <si>
    <t xml:space="preserve">n at the 2022 </t>
  </si>
  <si>
    <t xml:space="preserve">d expenses </t>
  </si>
  <si>
    <t xml:space="preserve">during the </t>
  </si>
  <si>
    <t xml:space="preserve">remainder </t>
  </si>
  <si>
    <t>of 2022.</t>
  </si>
  <si>
    <t xml:space="preserve">annual meeting </t>
  </si>
  <si>
    <t>Anticipated Expenditures 2022</t>
  </si>
  <si>
    <t>Expenses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</si>
</sst>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11" fillId="3" borderId="0" applyNumberFormat="0" applyBorder="0" applyAlignment="0" applyProtection="0"/>
    <xf numFmtId="43" fontId="12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3" fillId="0" borderId="0" xfId="0" applyNumberFormat="1" applyFont="1"/>
    <xf numFmtId="4" fontId="0" fillId="0" borderId="0" xfId="0" applyNumberFormat="1"/>
    <xf numFmtId="4" fontId="2" fillId="0" borderId="0" xfId="0" applyNumberFormat="1" applyFont="1" applyAlignment="1">
      <alignment horizontal="right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Border="1"/>
    <xf numFmtId="2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Border="1"/>
    <xf numFmtId="0" fontId="0" fillId="0" borderId="0" xfId="0" applyAlignment="1"/>
    <xf numFmtId="0" fontId="3" fillId="0" borderId="0" xfId="0" applyFont="1" applyAlignment="1"/>
    <xf numFmtId="4" fontId="5" fillId="0" borderId="0" xfId="0" applyNumberFormat="1" applyFont="1" applyFill="1" applyBorder="1" applyAlignment="1"/>
    <xf numFmtId="0" fontId="5" fillId="0" borderId="0" xfId="0" applyFont="1" applyFill="1" applyAlignment="1"/>
    <xf numFmtId="0" fontId="3" fillId="0" borderId="0" xfId="0" applyFont="1" applyBorder="1" applyAlignment="1">
      <alignment vertical="top" wrapText="1"/>
    </xf>
    <xf numFmtId="0" fontId="3" fillId="0" borderId="0" xfId="0" applyFont="1" applyBorder="1"/>
    <xf numFmtId="0" fontId="3" fillId="0" borderId="0" xfId="0" applyFont="1" applyBorder="1" applyAlignment="1"/>
    <xf numFmtId="2" fontId="3" fillId="0" borderId="0" xfId="0" applyNumberFormat="1" applyFont="1" applyBorder="1"/>
    <xf numFmtId="0" fontId="2" fillId="0" borderId="0" xfId="0" applyFont="1" applyBorder="1"/>
    <xf numFmtId="0" fontId="5" fillId="0" borderId="0" xfId="0" applyFont="1" applyFill="1" applyBorder="1" applyAlignment="1"/>
    <xf numFmtId="164" fontId="2" fillId="0" borderId="0" xfId="0" applyNumberFormat="1" applyFont="1" applyFill="1"/>
    <xf numFmtId="0" fontId="0" fillId="0" borderId="0" xfId="0" applyFill="1" applyBorder="1"/>
    <xf numFmtId="4" fontId="0" fillId="0" borderId="0" xfId="0" applyNumberFormat="1" applyFill="1" applyBorder="1"/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/>
    <xf numFmtId="43" fontId="0" fillId="0" borderId="0" xfId="0" applyNumberFormat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/>
    <xf numFmtId="0" fontId="7" fillId="0" borderId="0" xfId="0" applyFont="1"/>
    <xf numFmtId="0" fontId="0" fillId="2" borderId="0" xfId="0" applyFill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0" fillId="2" borderId="0" xfId="0" applyFill="1" applyAlignment="1"/>
    <xf numFmtId="0" fontId="0" fillId="2" borderId="0" xfId="0" applyFill="1"/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ill="1" applyBorder="1"/>
    <xf numFmtId="0" fontId="8" fillId="0" borderId="0" xfId="0" applyFont="1"/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164" fontId="0" fillId="0" borderId="0" xfId="0" applyNumberFormat="1" applyBorder="1" applyAlignment="1"/>
    <xf numFmtId="0" fontId="0" fillId="0" borderId="0" xfId="0" applyBorder="1" applyAlignment="1">
      <alignment horizontal="left"/>
    </xf>
    <xf numFmtId="0" fontId="0" fillId="0" borderId="0" xfId="0" applyBorder="1"/>
    <xf numFmtId="43" fontId="0" fillId="0" borderId="0" xfId="0" applyNumberFormat="1" applyBorder="1"/>
    <xf numFmtId="0" fontId="0" fillId="0" borderId="0" xfId="0" applyBorder="1" applyAlignment="1"/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/>
    <xf numFmtId="164" fontId="2" fillId="0" borderId="0" xfId="0" applyNumberFormat="1" applyFont="1" applyBorder="1" applyAlignment="1">
      <alignment horizontal="right"/>
    </xf>
    <xf numFmtId="0" fontId="0" fillId="0" borderId="1" xfId="0" applyBorder="1"/>
    <xf numFmtId="43" fontId="0" fillId="0" borderId="1" xfId="0" applyNumberFormat="1" applyBorder="1"/>
    <xf numFmtId="164" fontId="0" fillId="2" borderId="1" xfId="0" applyNumberFormat="1" applyFill="1" applyBorder="1" applyAlignment="1">
      <alignment horizontal="right" vertical="top"/>
    </xf>
    <xf numFmtId="4" fontId="9" fillId="0" borderId="1" xfId="0" applyNumberFormat="1" applyFont="1" applyBorder="1" applyAlignment="1"/>
    <xf numFmtId="164" fontId="0" fillId="0" borderId="1" xfId="0" applyNumberFormat="1" applyBorder="1" applyAlignment="1">
      <alignment horizontal="right"/>
    </xf>
    <xf numFmtId="0" fontId="0" fillId="0" borderId="1" xfId="0" applyBorder="1" applyAlignment="1"/>
    <xf numFmtId="164" fontId="0" fillId="0" borderId="1" xfId="0" applyNumberFormat="1" applyBorder="1" applyAlignment="1"/>
    <xf numFmtId="4" fontId="9" fillId="0" borderId="1" xfId="0" applyNumberFormat="1" applyFont="1" applyFill="1" applyBorder="1"/>
    <xf numFmtId="0" fontId="0" fillId="0" borderId="1" xfId="0" applyBorder="1" applyAlignment="1">
      <alignment horizontal="left"/>
    </xf>
    <xf numFmtId="4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/>
    <xf numFmtId="4" fontId="0" fillId="0" borderId="1" xfId="0" applyNumberFormat="1" applyFill="1" applyBorder="1"/>
    <xf numFmtId="3" fontId="0" fillId="0" borderId="1" xfId="0" applyNumberFormat="1" applyBorder="1" applyAlignment="1"/>
    <xf numFmtId="164" fontId="9" fillId="0" borderId="1" xfId="0" applyNumberFormat="1" applyFont="1" applyFill="1" applyBorder="1"/>
    <xf numFmtId="4" fontId="2" fillId="0" borderId="2" xfId="0" applyNumberFormat="1" applyFont="1" applyBorder="1"/>
    <xf numFmtId="43" fontId="2" fillId="0" borderId="3" xfId="0" applyNumberFormat="1" applyFont="1" applyBorder="1"/>
    <xf numFmtId="164" fontId="2" fillId="2" borderId="3" xfId="0" applyNumberFormat="1" applyFont="1" applyFill="1" applyBorder="1"/>
    <xf numFmtId="4" fontId="5" fillId="2" borderId="4" xfId="0" applyNumberFormat="1" applyFont="1" applyFill="1" applyBorder="1"/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0" fillId="0" borderId="7" xfId="0" applyBorder="1"/>
    <xf numFmtId="0" fontId="0" fillId="0" borderId="7" xfId="0" applyFill="1" applyBorder="1"/>
    <xf numFmtId="164" fontId="0" fillId="2" borderId="7" xfId="0" applyNumberFormat="1" applyFill="1" applyBorder="1" applyAlignment="1">
      <alignment horizontal="right" vertical="top"/>
    </xf>
    <xf numFmtId="0" fontId="0" fillId="2" borderId="8" xfId="0" applyFill="1" applyBorder="1" applyAlignment="1">
      <alignment horizontal="left" vertical="top"/>
    </xf>
    <xf numFmtId="44" fontId="0" fillId="0" borderId="1" xfId="1" applyFont="1" applyBorder="1" applyAlignment="1">
      <alignment horizontal="left"/>
    </xf>
    <xf numFmtId="44" fontId="9" fillId="0" borderId="1" xfId="1" applyFont="1" applyBorder="1" applyAlignment="1"/>
    <xf numFmtId="44" fontId="0" fillId="0" borderId="1" xfId="1" applyFont="1" applyBorder="1" applyAlignment="1">
      <alignment horizontal="right"/>
    </xf>
    <xf numFmtId="44" fontId="0" fillId="0" borderId="1" xfId="1" applyFont="1" applyBorder="1" applyAlignment="1"/>
    <xf numFmtId="44" fontId="0" fillId="0" borderId="1" xfId="1" applyFont="1" applyBorder="1"/>
    <xf numFmtId="0" fontId="1" fillId="0" borderId="1" xfId="0" applyFont="1" applyFill="1" applyBorder="1"/>
    <xf numFmtId="4" fontId="2" fillId="2" borderId="3" xfId="0" applyNumberFormat="1" applyFont="1" applyFill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43" fontId="0" fillId="0" borderId="0" xfId="3" applyFont="1" applyBorder="1" applyAlignment="1">
      <alignment horizontal="right"/>
    </xf>
    <xf numFmtId="0" fontId="0" fillId="0" borderId="0" xfId="0" applyAlignment="1">
      <alignment horizontal="left"/>
    </xf>
    <xf numFmtId="4" fontId="2" fillId="2" borderId="10" xfId="0" applyNumberFormat="1" applyFont="1" applyFill="1" applyBorder="1"/>
    <xf numFmtId="4" fontId="1" fillId="0" borderId="1" xfId="0" applyNumberFormat="1" applyFont="1" applyFill="1" applyBorder="1"/>
    <xf numFmtId="44" fontId="1" fillId="0" borderId="1" xfId="1" applyFont="1" applyBorder="1" applyAlignment="1"/>
    <xf numFmtId="44" fontId="0" fillId="4" borderId="1" xfId="1" applyFont="1" applyFill="1" applyBorder="1" applyAlignment="1"/>
    <xf numFmtId="44" fontId="9" fillId="4" borderId="1" xfId="1" applyFont="1" applyFill="1" applyBorder="1" applyAlignment="1"/>
    <xf numFmtId="0" fontId="13" fillId="3" borderId="5" xfId="2" applyFont="1" applyBorder="1" applyAlignment="1">
      <alignment horizontal="center" vertical="center" wrapText="1"/>
    </xf>
    <xf numFmtId="0" fontId="13" fillId="3" borderId="6" xfId="2" applyFont="1" applyBorder="1" applyAlignment="1">
      <alignment horizontal="center" vertical="center" wrapText="1"/>
    </xf>
    <xf numFmtId="0" fontId="13" fillId="3" borderId="9" xfId="2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13" fillId="3" borderId="5" xfId="2" applyFont="1" applyBorder="1" applyAlignment="1">
      <alignment horizontal="center" vertical="center" wrapText="1"/>
    </xf>
    <xf numFmtId="0" fontId="13" fillId="3" borderId="6" xfId="2" applyFont="1" applyBorder="1" applyAlignment="1">
      <alignment horizontal="center" vertical="center" wrapText="1"/>
    </xf>
    <xf numFmtId="0" fontId="13" fillId="3" borderId="9" xfId="2" applyFont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Good" xfId="2" builtinId="26"/>
    <cellStyle name="Normal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topLeftCell="A21" zoomScale="90" zoomScaleNormal="90" workbookViewId="0">
      <selection activeCell="X27" sqref="X27"/>
    </sheetView>
  </sheetViews>
  <sheetFormatPr defaultRowHeight="12.75" x14ac:dyDescent="0.2"/>
  <cols>
    <col min="1" max="1" width="17.5703125" customWidth="1"/>
    <col min="2" max="2" width="11.7109375" hidden="1" customWidth="1"/>
    <col min="3" max="3" width="11.85546875" hidden="1" customWidth="1"/>
    <col min="4" max="4" width="11.7109375" hidden="1" customWidth="1"/>
    <col min="5" max="6" width="12.28515625" hidden="1" customWidth="1"/>
    <col min="7" max="8" width="13.140625" hidden="1" customWidth="1"/>
    <col min="9" max="9" width="15.140625" hidden="1" customWidth="1"/>
    <col min="10" max="10" width="13.140625" hidden="1" customWidth="1"/>
    <col min="11" max="11" width="13.28515625" hidden="1" customWidth="1"/>
    <col min="12" max="12" width="13.140625" hidden="1" customWidth="1"/>
    <col min="13" max="16" width="13.28515625" hidden="1" customWidth="1"/>
    <col min="17" max="23" width="13.28515625" customWidth="1"/>
    <col min="24" max="24" width="63.42578125" customWidth="1"/>
    <col min="25" max="25" width="10.42578125" customWidth="1"/>
    <col min="26" max="26" width="12" customWidth="1"/>
    <col min="27" max="27" width="12.28515625" customWidth="1"/>
    <col min="28" max="28" width="18.7109375" customWidth="1"/>
    <col min="29" max="29" width="10.5703125" customWidth="1"/>
    <col min="30" max="30" width="20.28515625" customWidth="1"/>
    <col min="31" max="31" width="12.85546875" customWidth="1"/>
    <col min="33" max="33" width="16" customWidth="1"/>
  </cols>
  <sheetData>
    <row r="1" spans="1:30" ht="24.75" customHeight="1" x14ac:dyDescent="0.2">
      <c r="A1" s="126" t="s">
        <v>41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1:30" x14ac:dyDescent="0.2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30" s="44" customFormat="1" ht="12.75" customHeight="1" x14ac:dyDescent="0.2">
      <c r="A3" s="127" t="s">
        <v>0</v>
      </c>
      <c r="B3" s="130" t="s">
        <v>14</v>
      </c>
      <c r="C3" s="116" t="s">
        <v>15</v>
      </c>
      <c r="D3" s="120" t="s">
        <v>22</v>
      </c>
      <c r="E3" s="116" t="s">
        <v>16</v>
      </c>
      <c r="F3" s="120" t="s">
        <v>23</v>
      </c>
      <c r="G3" s="116" t="s">
        <v>17</v>
      </c>
      <c r="H3" s="120" t="s">
        <v>24</v>
      </c>
      <c r="I3" s="116" t="s">
        <v>19</v>
      </c>
      <c r="J3" s="120" t="s">
        <v>25</v>
      </c>
      <c r="K3" s="120" t="s">
        <v>27</v>
      </c>
      <c r="L3" s="120" t="s">
        <v>28</v>
      </c>
      <c r="M3" s="120" t="s">
        <v>29</v>
      </c>
      <c r="N3" s="120" t="s">
        <v>30</v>
      </c>
      <c r="O3" s="120" t="s">
        <v>31</v>
      </c>
      <c r="P3" s="120" t="s">
        <v>32</v>
      </c>
      <c r="Q3" s="123" t="s">
        <v>33</v>
      </c>
      <c r="R3" s="123" t="s">
        <v>37</v>
      </c>
      <c r="S3" s="123" t="s">
        <v>36</v>
      </c>
      <c r="T3" s="133" t="s">
        <v>38</v>
      </c>
      <c r="U3" s="136" t="s">
        <v>40</v>
      </c>
      <c r="V3" s="111" t="s">
        <v>52</v>
      </c>
      <c r="W3" s="111"/>
      <c r="X3" s="87"/>
      <c r="Y3" s="40"/>
      <c r="Z3" s="41"/>
      <c r="AA3" s="41"/>
      <c r="AB3" s="42"/>
      <c r="AC3" s="43"/>
      <c r="AD3" s="114"/>
    </row>
    <row r="4" spans="1:30" s="44" customFormat="1" ht="12.75" customHeight="1" x14ac:dyDescent="0.2">
      <c r="A4" s="128"/>
      <c r="B4" s="131"/>
      <c r="C4" s="117"/>
      <c r="D4" s="121"/>
      <c r="E4" s="117"/>
      <c r="F4" s="121"/>
      <c r="G4" s="117"/>
      <c r="H4" s="121"/>
      <c r="I4" s="116"/>
      <c r="J4" s="121"/>
      <c r="K4" s="121"/>
      <c r="L4" s="121"/>
      <c r="M4" s="121"/>
      <c r="N4" s="121"/>
      <c r="O4" s="121"/>
      <c r="P4" s="121"/>
      <c r="Q4" s="124"/>
      <c r="R4" s="124"/>
      <c r="S4" s="124"/>
      <c r="T4" s="134"/>
      <c r="U4" s="137"/>
      <c r="V4" s="112" t="s">
        <v>53</v>
      </c>
      <c r="W4" s="112" t="s">
        <v>39</v>
      </c>
      <c r="X4" s="88" t="s">
        <v>18</v>
      </c>
      <c r="Y4" s="40"/>
      <c r="Z4" s="45"/>
      <c r="AA4" s="45"/>
      <c r="AB4" s="46"/>
      <c r="AC4" s="43"/>
      <c r="AD4" s="115"/>
    </row>
    <row r="5" spans="1:30" s="44" customFormat="1" ht="13.5" customHeight="1" thickBot="1" x14ac:dyDescent="0.25">
      <c r="A5" s="129"/>
      <c r="B5" s="132"/>
      <c r="C5" s="118"/>
      <c r="D5" s="122"/>
      <c r="E5" s="118"/>
      <c r="F5" s="122"/>
      <c r="G5" s="118"/>
      <c r="H5" s="122"/>
      <c r="I5" s="119"/>
      <c r="J5" s="122"/>
      <c r="K5" s="122"/>
      <c r="L5" s="122"/>
      <c r="M5" s="122"/>
      <c r="N5" s="122"/>
      <c r="O5" s="122"/>
      <c r="P5" s="122"/>
      <c r="Q5" s="125"/>
      <c r="R5" s="125"/>
      <c r="S5" s="125"/>
      <c r="T5" s="135"/>
      <c r="U5" s="138"/>
      <c r="V5" s="113">
        <v>2022</v>
      </c>
      <c r="W5" s="113">
        <v>2023</v>
      </c>
      <c r="X5" s="92"/>
      <c r="Y5" s="40"/>
      <c r="Z5" s="45"/>
      <c r="AA5" s="45"/>
      <c r="AB5" s="46"/>
      <c r="AD5" s="47"/>
    </row>
    <row r="6" spans="1:30" ht="13.5" customHeight="1" x14ac:dyDescent="0.2">
      <c r="A6" s="89"/>
      <c r="B6" s="89"/>
      <c r="C6" s="89"/>
      <c r="D6" s="89"/>
      <c r="E6" s="90"/>
      <c r="F6" s="90"/>
      <c r="G6" s="90"/>
      <c r="H6" s="90"/>
      <c r="I6" s="89"/>
      <c r="J6" s="90"/>
      <c r="K6" s="91"/>
      <c r="L6" s="90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89"/>
      <c r="Y6" s="26"/>
      <c r="Z6" s="26"/>
      <c r="AA6" s="26"/>
      <c r="AD6" s="11"/>
    </row>
    <row r="7" spans="1:30" x14ac:dyDescent="0.2">
      <c r="A7" s="64" t="s">
        <v>1</v>
      </c>
      <c r="B7" s="65">
        <v>2600</v>
      </c>
      <c r="C7" s="65">
        <v>2600</v>
      </c>
      <c r="D7" s="65">
        <v>1415</v>
      </c>
      <c r="E7" s="65">
        <v>2050</v>
      </c>
      <c r="F7" s="65">
        <v>2786</v>
      </c>
      <c r="G7" s="65">
        <v>2800</v>
      </c>
      <c r="H7" s="65">
        <v>2563</v>
      </c>
      <c r="I7" s="66">
        <v>3000</v>
      </c>
      <c r="J7" s="65">
        <v>2545</v>
      </c>
      <c r="K7" s="94">
        <v>2800</v>
      </c>
      <c r="L7" s="65">
        <f>511+1985</f>
        <v>2496</v>
      </c>
      <c r="M7" s="94">
        <v>2800</v>
      </c>
      <c r="N7" s="94">
        <v>2478</v>
      </c>
      <c r="O7" s="94">
        <v>2800</v>
      </c>
      <c r="P7" s="94">
        <v>2401</v>
      </c>
      <c r="Q7" s="94">
        <v>2800</v>
      </c>
      <c r="R7" s="108">
        <f>475+1915</f>
        <v>2390</v>
      </c>
      <c r="S7" s="94">
        <v>2800</v>
      </c>
      <c r="T7" s="110">
        <f>516+1915</f>
        <v>2431</v>
      </c>
      <c r="U7" s="94">
        <v>2800</v>
      </c>
      <c r="V7" s="94">
        <v>2451</v>
      </c>
      <c r="W7" s="94">
        <v>2800</v>
      </c>
      <c r="X7" s="98" t="s">
        <v>26</v>
      </c>
      <c r="Y7" s="59"/>
      <c r="Z7" s="37"/>
      <c r="AA7" s="30"/>
      <c r="AB7" s="5"/>
      <c r="AC7" s="2"/>
      <c r="AD7" s="12"/>
    </row>
    <row r="8" spans="1:30" x14ac:dyDescent="0.2">
      <c r="A8" s="64"/>
      <c r="B8" s="65"/>
      <c r="C8" s="65"/>
      <c r="D8" s="65"/>
      <c r="E8" s="65"/>
      <c r="F8" s="65"/>
      <c r="G8" s="65"/>
      <c r="H8" s="65"/>
      <c r="I8" s="67"/>
      <c r="J8" s="65"/>
      <c r="K8" s="95"/>
      <c r="L8" s="6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69"/>
      <c r="Y8" s="34"/>
      <c r="Z8" s="33"/>
      <c r="AA8" s="27"/>
      <c r="AB8" s="5"/>
      <c r="AD8" s="11"/>
    </row>
    <row r="9" spans="1:30" x14ac:dyDescent="0.2">
      <c r="A9" s="64" t="s">
        <v>2</v>
      </c>
      <c r="B9" s="65">
        <v>100</v>
      </c>
      <c r="C9" s="65">
        <v>100</v>
      </c>
      <c r="D9" s="65">
        <v>20</v>
      </c>
      <c r="E9" s="65">
        <v>100</v>
      </c>
      <c r="F9" s="65">
        <v>44</v>
      </c>
      <c r="G9" s="65">
        <v>100</v>
      </c>
      <c r="H9" s="65"/>
      <c r="I9" s="68">
        <v>100</v>
      </c>
      <c r="J9" s="65"/>
      <c r="K9" s="96">
        <v>100</v>
      </c>
      <c r="L9" s="65"/>
      <c r="M9" s="96">
        <v>100</v>
      </c>
      <c r="N9" s="96"/>
      <c r="O9" s="96">
        <v>100</v>
      </c>
      <c r="P9" s="96"/>
      <c r="Q9" s="96">
        <v>100</v>
      </c>
      <c r="R9" s="96"/>
      <c r="S9" s="96">
        <v>100</v>
      </c>
      <c r="T9" s="96"/>
      <c r="U9" s="96">
        <v>100</v>
      </c>
      <c r="V9" s="96"/>
      <c r="W9" s="96">
        <v>100</v>
      </c>
      <c r="X9" s="71" t="s">
        <v>20</v>
      </c>
      <c r="Y9" s="55"/>
      <c r="Z9" s="33"/>
      <c r="AA9" s="10"/>
      <c r="AB9" s="5"/>
      <c r="AC9" s="2"/>
      <c r="AD9" s="12"/>
    </row>
    <row r="10" spans="1:30" x14ac:dyDescent="0.2">
      <c r="A10" s="64"/>
      <c r="B10" s="65"/>
      <c r="C10" s="65"/>
      <c r="D10" s="65"/>
      <c r="E10" s="65"/>
      <c r="F10" s="65"/>
      <c r="G10" s="65"/>
      <c r="H10" s="65"/>
      <c r="I10" s="70"/>
      <c r="J10" s="65"/>
      <c r="K10" s="95"/>
      <c r="L10" s="6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70"/>
      <c r="Y10" s="34"/>
      <c r="Z10" s="33"/>
      <c r="AA10" s="27"/>
      <c r="AB10" s="5"/>
      <c r="AD10" s="13"/>
    </row>
    <row r="11" spans="1:30" x14ac:dyDescent="0.2">
      <c r="A11" s="64" t="s">
        <v>13</v>
      </c>
      <c r="B11" s="65">
        <v>450</v>
      </c>
      <c r="C11" s="65">
        <v>450</v>
      </c>
      <c r="D11" s="65">
        <v>0</v>
      </c>
      <c r="E11" s="65">
        <v>450</v>
      </c>
      <c r="F11" s="65">
        <v>0</v>
      </c>
      <c r="G11" s="65">
        <v>450</v>
      </c>
      <c r="H11" s="65"/>
      <c r="I11" s="68">
        <v>450</v>
      </c>
      <c r="J11" s="65"/>
      <c r="K11" s="96">
        <v>450</v>
      </c>
      <c r="L11" s="65"/>
      <c r="M11" s="96">
        <v>450</v>
      </c>
      <c r="N11" s="96"/>
      <c r="O11" s="96">
        <v>450</v>
      </c>
      <c r="P11" s="96"/>
      <c r="Q11" s="96">
        <v>450</v>
      </c>
      <c r="R11" s="96"/>
      <c r="S11" s="96">
        <v>450</v>
      </c>
      <c r="T11" s="96"/>
      <c r="U11" s="96">
        <v>450</v>
      </c>
      <c r="V11" s="96">
        <v>100</v>
      </c>
      <c r="W11" s="96">
        <v>450</v>
      </c>
      <c r="X11" s="71" t="s">
        <v>20</v>
      </c>
      <c r="Y11" s="55"/>
      <c r="Z11" s="33"/>
      <c r="AA11" s="30"/>
      <c r="AB11" s="5"/>
      <c r="AD11" s="12"/>
    </row>
    <row r="12" spans="1:30" x14ac:dyDescent="0.2">
      <c r="A12" s="64"/>
      <c r="B12" s="65"/>
      <c r="C12" s="65"/>
      <c r="D12" s="65"/>
      <c r="E12" s="65"/>
      <c r="F12" s="65"/>
      <c r="G12" s="65"/>
      <c r="H12" s="65"/>
      <c r="I12" s="70"/>
      <c r="J12" s="65"/>
      <c r="K12" s="95"/>
      <c r="L12" s="6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70"/>
      <c r="Y12" s="34"/>
      <c r="Z12" s="33"/>
      <c r="AA12" s="27"/>
      <c r="AB12" s="5"/>
      <c r="AD12" s="13"/>
    </row>
    <row r="13" spans="1:30" x14ac:dyDescent="0.2">
      <c r="A13" s="64" t="s">
        <v>3</v>
      </c>
      <c r="B13" s="65">
        <v>500</v>
      </c>
      <c r="C13" s="65">
        <v>500</v>
      </c>
      <c r="D13" s="65">
        <v>0</v>
      </c>
      <c r="E13" s="65">
        <v>500</v>
      </c>
      <c r="F13" s="65">
        <v>0</v>
      </c>
      <c r="G13" s="65">
        <v>500</v>
      </c>
      <c r="H13" s="65"/>
      <c r="I13" s="68">
        <v>500</v>
      </c>
      <c r="J13" s="65"/>
      <c r="K13" s="93">
        <v>500</v>
      </c>
      <c r="L13" s="65"/>
      <c r="M13" s="93">
        <v>500</v>
      </c>
      <c r="N13" s="93"/>
      <c r="O13" s="93">
        <v>500</v>
      </c>
      <c r="P13" s="93"/>
      <c r="Q13" s="93">
        <v>500</v>
      </c>
      <c r="R13" s="93"/>
      <c r="S13" s="93">
        <v>500</v>
      </c>
      <c r="T13" s="93"/>
      <c r="U13" s="93">
        <v>500</v>
      </c>
      <c r="V13" s="93"/>
      <c r="W13" s="93">
        <v>500</v>
      </c>
      <c r="X13" s="71" t="s">
        <v>20</v>
      </c>
      <c r="Y13" s="34"/>
      <c r="Z13" s="33"/>
      <c r="AA13" s="30"/>
      <c r="AB13" s="5"/>
      <c r="AD13" s="12"/>
    </row>
    <row r="14" spans="1:30" x14ac:dyDescent="0.2">
      <c r="A14" s="64"/>
      <c r="B14" s="65"/>
      <c r="C14" s="65"/>
      <c r="D14" s="65"/>
      <c r="E14" s="65"/>
      <c r="F14" s="65"/>
      <c r="G14" s="65"/>
      <c r="H14" s="65"/>
      <c r="I14" s="72"/>
      <c r="J14" s="65"/>
      <c r="K14" s="95"/>
      <c r="L14" s="6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73"/>
      <c r="Y14" s="34"/>
      <c r="Z14" s="33"/>
      <c r="AA14" s="27"/>
      <c r="AB14" s="5"/>
      <c r="AD14" s="12"/>
    </row>
    <row r="15" spans="1:30" x14ac:dyDescent="0.2">
      <c r="A15" s="64" t="s">
        <v>4</v>
      </c>
      <c r="B15" s="65">
        <v>2200</v>
      </c>
      <c r="C15" s="65">
        <v>2200</v>
      </c>
      <c r="D15" s="65">
        <v>0</v>
      </c>
      <c r="E15" s="65">
        <v>1</v>
      </c>
      <c r="F15" s="65">
        <v>0</v>
      </c>
      <c r="G15" s="65">
        <v>1</v>
      </c>
      <c r="H15" s="65"/>
      <c r="I15" s="68">
        <v>1</v>
      </c>
      <c r="J15" s="65"/>
      <c r="K15" s="93">
        <v>1</v>
      </c>
      <c r="L15" s="65"/>
      <c r="M15" s="93">
        <v>1</v>
      </c>
      <c r="N15" s="93"/>
      <c r="O15" s="93">
        <v>1</v>
      </c>
      <c r="P15" s="93"/>
      <c r="Q15" s="93">
        <v>1</v>
      </c>
      <c r="R15" s="93"/>
      <c r="S15" s="93">
        <v>1</v>
      </c>
      <c r="T15" s="93"/>
      <c r="U15" s="93">
        <v>1</v>
      </c>
      <c r="V15" s="93"/>
      <c r="W15" s="93">
        <v>1</v>
      </c>
      <c r="X15" s="71" t="s">
        <v>20</v>
      </c>
      <c r="Y15" s="34"/>
      <c r="Z15" s="33"/>
      <c r="AA15" s="27"/>
      <c r="AB15" s="5"/>
      <c r="AD15" s="12"/>
    </row>
    <row r="16" spans="1:30" x14ac:dyDescent="0.2">
      <c r="A16" s="64"/>
      <c r="B16" s="65"/>
      <c r="C16" s="65"/>
      <c r="D16" s="65"/>
      <c r="E16" s="65"/>
      <c r="F16" s="65"/>
      <c r="G16" s="65"/>
      <c r="H16" s="65"/>
      <c r="I16" s="74"/>
      <c r="J16" s="65"/>
      <c r="K16" s="97"/>
      <c r="L16" s="65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76"/>
      <c r="Y16" s="12"/>
      <c r="Z16" s="14"/>
      <c r="AA16" s="27"/>
      <c r="AB16" s="12"/>
      <c r="AD16" s="12"/>
    </row>
    <row r="17" spans="1:31" x14ac:dyDescent="0.2">
      <c r="A17" s="64" t="s">
        <v>5</v>
      </c>
      <c r="B17" s="65">
        <v>1</v>
      </c>
      <c r="C17" s="65">
        <v>1</v>
      </c>
      <c r="D17" s="65">
        <v>0</v>
      </c>
      <c r="E17" s="65">
        <v>1</v>
      </c>
      <c r="F17" s="65">
        <v>0</v>
      </c>
      <c r="G17" s="65">
        <v>1</v>
      </c>
      <c r="H17" s="65"/>
      <c r="I17" s="75">
        <v>1</v>
      </c>
      <c r="J17" s="65"/>
      <c r="K17" s="93">
        <v>1</v>
      </c>
      <c r="L17" s="65"/>
      <c r="M17" s="93">
        <v>1</v>
      </c>
      <c r="N17" s="93"/>
      <c r="O17" s="93">
        <v>1</v>
      </c>
      <c r="P17" s="93"/>
      <c r="Q17" s="93">
        <v>1</v>
      </c>
      <c r="R17" s="93"/>
      <c r="S17" s="93">
        <v>1</v>
      </c>
      <c r="T17" s="93"/>
      <c r="U17" s="93">
        <v>1</v>
      </c>
      <c r="V17" s="93"/>
      <c r="W17" s="93">
        <v>15000</v>
      </c>
      <c r="X17" s="71" t="s">
        <v>20</v>
      </c>
      <c r="Y17" s="34"/>
      <c r="Z17" s="33"/>
      <c r="AA17" s="27"/>
      <c r="AB17" s="5"/>
      <c r="AD17" s="12"/>
    </row>
    <row r="18" spans="1:31" x14ac:dyDescent="0.2">
      <c r="A18" s="64"/>
      <c r="B18" s="65"/>
      <c r="C18" s="65"/>
      <c r="D18" s="65"/>
      <c r="E18" s="65"/>
      <c r="F18" s="65"/>
      <c r="G18" s="65"/>
      <c r="H18" s="65"/>
      <c r="I18" s="74"/>
      <c r="J18" s="65"/>
      <c r="K18" s="95"/>
      <c r="L18" s="6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76"/>
      <c r="Y18" s="34"/>
      <c r="Z18" s="33"/>
      <c r="AA18" s="27"/>
      <c r="AB18" s="5"/>
      <c r="AD18" s="17"/>
      <c r="AE18" s="18"/>
    </row>
    <row r="19" spans="1:31" x14ac:dyDescent="0.2">
      <c r="A19" s="64" t="s">
        <v>6</v>
      </c>
      <c r="B19" s="65">
        <v>16810</v>
      </c>
      <c r="C19" s="65">
        <v>19036.7</v>
      </c>
      <c r="D19" s="65">
        <v>1187.8599999999999</v>
      </c>
      <c r="E19" s="65">
        <v>30000</v>
      </c>
      <c r="F19" s="65">
        <v>0</v>
      </c>
      <c r="G19" s="65">
        <f>27250-4052</f>
        <v>23198</v>
      </c>
      <c r="H19" s="65">
        <v>18.63</v>
      </c>
      <c r="I19" s="68">
        <v>25000</v>
      </c>
      <c r="J19" s="65">
        <v>18.63</v>
      </c>
      <c r="K19" s="96">
        <v>25000</v>
      </c>
      <c r="L19" s="65"/>
      <c r="M19" s="96">
        <v>25000</v>
      </c>
      <c r="N19" s="96"/>
      <c r="O19" s="96">
        <v>25000</v>
      </c>
      <c r="P19" s="96"/>
      <c r="Q19" s="96">
        <v>25000</v>
      </c>
      <c r="R19" s="96"/>
      <c r="S19" s="96">
        <v>35000</v>
      </c>
      <c r="T19" s="109">
        <v>3000</v>
      </c>
      <c r="U19" s="96">
        <v>35000</v>
      </c>
      <c r="V19" s="96">
        <v>13800</v>
      </c>
      <c r="W19" s="96">
        <v>15000</v>
      </c>
      <c r="X19" s="107" t="s">
        <v>42</v>
      </c>
      <c r="Y19" s="59"/>
      <c r="Z19" s="33"/>
      <c r="AA19" s="27"/>
      <c r="AB19" s="5"/>
      <c r="AD19" s="17"/>
      <c r="AE19" s="24"/>
    </row>
    <row r="20" spans="1:31" x14ac:dyDescent="0.2">
      <c r="A20" s="64"/>
      <c r="B20" s="65"/>
      <c r="C20" s="65"/>
      <c r="D20" s="65"/>
      <c r="E20" s="65"/>
      <c r="F20" s="65"/>
      <c r="G20" s="65"/>
      <c r="H20" s="65"/>
      <c r="I20" s="77"/>
      <c r="J20" s="65"/>
      <c r="K20" s="95"/>
      <c r="L20" s="6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69"/>
      <c r="Y20" s="34"/>
      <c r="Z20" s="33"/>
      <c r="AA20" s="27"/>
      <c r="AB20" s="5"/>
      <c r="AD20" s="19"/>
      <c r="AE20" s="20"/>
    </row>
    <row r="21" spans="1:31" ht="13.5" thickBot="1" x14ac:dyDescent="0.25">
      <c r="A21" s="64" t="s">
        <v>11</v>
      </c>
      <c r="B21" s="65">
        <v>200</v>
      </c>
      <c r="C21" s="65">
        <v>200</v>
      </c>
      <c r="D21" s="65">
        <v>0</v>
      </c>
      <c r="E21" s="65">
        <v>200</v>
      </c>
      <c r="F21" s="65">
        <v>0</v>
      </c>
      <c r="G21" s="65">
        <v>200</v>
      </c>
      <c r="H21" s="65">
        <v>20</v>
      </c>
      <c r="I21" s="68">
        <v>200</v>
      </c>
      <c r="J21" s="65">
        <v>20</v>
      </c>
      <c r="K21" s="96">
        <v>200</v>
      </c>
      <c r="L21" s="65">
        <v>20</v>
      </c>
      <c r="M21" s="96">
        <v>200</v>
      </c>
      <c r="N21" s="96">
        <v>20</v>
      </c>
      <c r="O21" s="96">
        <v>200</v>
      </c>
      <c r="P21" s="96">
        <v>20</v>
      </c>
      <c r="Q21" s="96">
        <v>200</v>
      </c>
      <c r="R21" s="96">
        <v>20</v>
      </c>
      <c r="S21" s="96">
        <v>200</v>
      </c>
      <c r="T21" s="96">
        <v>50</v>
      </c>
      <c r="U21" s="96">
        <v>200</v>
      </c>
      <c r="V21" s="96"/>
      <c r="W21" s="96">
        <v>200</v>
      </c>
      <c r="X21" s="78" t="s">
        <v>20</v>
      </c>
      <c r="Y21" s="55"/>
      <c r="Z21" s="33"/>
      <c r="AA21" s="27"/>
      <c r="AB21" s="34"/>
      <c r="AD21" s="21"/>
      <c r="AE21" s="22"/>
    </row>
    <row r="22" spans="1:31" ht="13.5" thickBot="1" x14ac:dyDescent="0.25">
      <c r="A22" s="57"/>
      <c r="B22" s="58"/>
      <c r="C22" s="58"/>
      <c r="D22" s="58"/>
      <c r="E22" s="58"/>
      <c r="F22" s="58"/>
      <c r="G22" s="58"/>
      <c r="H22" s="58"/>
      <c r="I22" s="51"/>
      <c r="J22" s="58"/>
      <c r="K22" s="51"/>
      <c r="L22" s="58"/>
      <c r="M22" s="51"/>
      <c r="N22" s="51"/>
      <c r="O22" s="51"/>
      <c r="P22" s="106"/>
      <c r="Q22" s="51"/>
      <c r="R22" s="51"/>
      <c r="S22" s="51"/>
      <c r="T22" s="51"/>
      <c r="U22" s="51"/>
      <c r="V22" s="51"/>
      <c r="W22" s="51"/>
      <c r="X22" s="56"/>
      <c r="Y22" s="56"/>
      <c r="Z22" s="33"/>
      <c r="AA22" s="27"/>
      <c r="AB22" s="34"/>
      <c r="AD22" s="21"/>
      <c r="AE22" s="22"/>
    </row>
    <row r="23" spans="1:31" ht="17.25" customHeight="1" thickBot="1" x14ac:dyDescent="0.25">
      <c r="A23" s="79" t="s">
        <v>7</v>
      </c>
      <c r="B23" s="80">
        <v>22861</v>
      </c>
      <c r="C23" s="80">
        <v>25087.7</v>
      </c>
      <c r="D23" s="80">
        <f>SUM(D7:D22)</f>
        <v>2622.8599999999997</v>
      </c>
      <c r="E23" s="80">
        <f>SUM(E6:E22)</f>
        <v>33302</v>
      </c>
      <c r="F23" s="80">
        <f>SUM(F7:F22)</f>
        <v>2830</v>
      </c>
      <c r="G23" s="80">
        <v>27250</v>
      </c>
      <c r="H23" s="80">
        <f>SUM(H6:H21)</f>
        <v>2601.63</v>
      </c>
      <c r="I23" s="81">
        <v>29252</v>
      </c>
      <c r="J23" s="80">
        <f>SUM(J6:J21)</f>
        <v>2583.63</v>
      </c>
      <c r="K23" s="99">
        <f>SUM(K7:K22)</f>
        <v>29052</v>
      </c>
      <c r="L23" s="80">
        <f>SUM(L6:L21)</f>
        <v>2516</v>
      </c>
      <c r="M23" s="99">
        <f>SUM(M7:M22)</f>
        <v>29052</v>
      </c>
      <c r="N23" s="99">
        <f>SUM(N7:N21)</f>
        <v>2498</v>
      </c>
      <c r="O23" s="99">
        <f>SUM(O7:O22)</f>
        <v>29052</v>
      </c>
      <c r="P23" s="99">
        <f>SUM(P7:P22)</f>
        <v>2421</v>
      </c>
      <c r="Q23" s="106">
        <f>SUM(Q7:Q22)</f>
        <v>29052</v>
      </c>
      <c r="R23" s="106">
        <f>SUM(R7:R22)</f>
        <v>2410</v>
      </c>
      <c r="S23" s="106">
        <f>SUM(S7:S22)</f>
        <v>39052</v>
      </c>
      <c r="T23" s="106">
        <f>SUM(T7:T21)</f>
        <v>5481</v>
      </c>
      <c r="U23" s="106">
        <v>39052</v>
      </c>
      <c r="V23" s="106">
        <f>SUM(V7:V21)</f>
        <v>16351</v>
      </c>
      <c r="W23" s="106">
        <f>SUM(W7:W21)</f>
        <v>34051</v>
      </c>
      <c r="X23" s="82"/>
      <c r="Y23" s="47"/>
      <c r="Z23" s="27"/>
      <c r="AA23" s="38"/>
      <c r="AB23" s="31"/>
      <c r="AD23" s="19"/>
      <c r="AE23" s="20"/>
    </row>
    <row r="24" spans="1:31" x14ac:dyDescent="0.2">
      <c r="A24" s="60"/>
      <c r="B24" s="60"/>
      <c r="C24" s="60"/>
      <c r="D24" s="60"/>
      <c r="E24" s="58"/>
      <c r="F24" s="58"/>
      <c r="G24" s="58"/>
      <c r="H24" s="58"/>
      <c r="I24" s="61"/>
      <c r="J24" s="58"/>
      <c r="K24" s="61"/>
      <c r="L24" s="58"/>
      <c r="M24" s="61"/>
      <c r="N24" s="61"/>
      <c r="O24" s="61"/>
      <c r="P24" s="104"/>
      <c r="Q24" s="61"/>
      <c r="R24" s="61"/>
      <c r="S24" s="61"/>
      <c r="T24" s="61"/>
      <c r="U24" s="61"/>
      <c r="V24" s="61"/>
      <c r="W24" s="61"/>
      <c r="X24" s="62"/>
      <c r="Y24" s="61"/>
      <c r="Z24" s="63"/>
      <c r="AA24" s="25"/>
      <c r="AB24" s="9"/>
      <c r="AD24" s="19"/>
      <c r="AE24" s="23"/>
    </row>
    <row r="25" spans="1:31" ht="12.75" customHeight="1" x14ac:dyDescent="0.2">
      <c r="A25" s="57"/>
      <c r="B25" s="57"/>
      <c r="C25" s="57"/>
      <c r="D25" s="57"/>
      <c r="E25" s="57"/>
      <c r="F25" s="57"/>
      <c r="G25" s="57"/>
      <c r="H25" s="57"/>
      <c r="I25" s="34"/>
      <c r="J25" s="57"/>
      <c r="K25" s="34"/>
      <c r="L25" s="57"/>
      <c r="M25" s="34"/>
      <c r="N25" s="34"/>
      <c r="O25" s="104"/>
      <c r="P25" s="5"/>
      <c r="Q25" s="104"/>
      <c r="R25" s="104"/>
      <c r="S25" s="104"/>
      <c r="T25" s="104"/>
      <c r="U25" s="104"/>
      <c r="V25" s="104"/>
      <c r="W25" s="104"/>
      <c r="X25" s="56"/>
      <c r="Y25" s="14"/>
      <c r="Z25" s="14"/>
      <c r="AD25" s="15"/>
      <c r="AE25" s="1"/>
    </row>
    <row r="26" spans="1:31" ht="12.75" customHeight="1" x14ac:dyDescent="0.2">
      <c r="I26" s="5"/>
      <c r="K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05"/>
      <c r="Y26" s="8"/>
      <c r="Z26" s="8"/>
      <c r="AD26" s="15"/>
      <c r="AE26" s="1"/>
    </row>
    <row r="27" spans="1:31" ht="12.75" customHeight="1" x14ac:dyDescent="0.2">
      <c r="I27" s="5"/>
      <c r="K27" s="5"/>
      <c r="M27" s="5"/>
      <c r="N27" s="5"/>
      <c r="O27" s="5"/>
      <c r="P27" s="83"/>
      <c r="Q27" s="5"/>
      <c r="R27" s="5"/>
      <c r="S27" s="5"/>
      <c r="T27" s="5"/>
      <c r="U27" s="5"/>
      <c r="V27" s="5"/>
      <c r="W27" s="5"/>
      <c r="X27" s="5"/>
      <c r="Y27" s="8"/>
      <c r="Z27" s="8"/>
      <c r="AD27" s="15"/>
      <c r="AE27" s="1"/>
    </row>
    <row r="28" spans="1:31" ht="16.5" customHeight="1" x14ac:dyDescent="0.2">
      <c r="A28" s="84" t="s">
        <v>34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49"/>
      <c r="Q28" s="83" t="s">
        <v>43</v>
      </c>
      <c r="R28" s="83" t="s">
        <v>44</v>
      </c>
      <c r="S28" s="83" t="s">
        <v>45</v>
      </c>
      <c r="T28" s="83" t="s">
        <v>47</v>
      </c>
      <c r="U28" s="83" t="s">
        <v>48</v>
      </c>
      <c r="V28" s="83" t="s">
        <v>49</v>
      </c>
      <c r="W28" s="83" t="s">
        <v>50</v>
      </c>
      <c r="X28" s="83"/>
      <c r="Y28" s="83"/>
      <c r="Z28" s="8"/>
      <c r="AD28" s="15"/>
      <c r="AE28" s="1"/>
    </row>
    <row r="29" spans="1:31" ht="16.5" customHeight="1" x14ac:dyDescent="0.25">
      <c r="A29" s="32"/>
      <c r="E29" s="50"/>
      <c r="F29" s="50"/>
      <c r="G29" s="50"/>
      <c r="H29" s="52"/>
      <c r="I29" s="49"/>
      <c r="J29" s="52"/>
      <c r="K29" s="49"/>
      <c r="L29" s="52"/>
      <c r="M29" s="49"/>
      <c r="N29" s="49"/>
      <c r="O29" s="49"/>
      <c r="P29" s="102"/>
      <c r="Q29" s="49"/>
      <c r="R29" s="49"/>
      <c r="S29" s="49"/>
      <c r="T29" s="49"/>
      <c r="U29" s="49"/>
      <c r="V29" s="49"/>
      <c r="W29" s="49"/>
      <c r="X29" s="49"/>
      <c r="Y29" s="49"/>
      <c r="Z29" s="8"/>
      <c r="AD29" s="15"/>
      <c r="AE29" s="1"/>
    </row>
    <row r="30" spans="1:31" s="3" customFormat="1" ht="15" customHeight="1" x14ac:dyDescent="0.25">
      <c r="A30" s="85" t="s">
        <v>12</v>
      </c>
      <c r="F30" s="53"/>
      <c r="G30" s="53"/>
      <c r="H30" s="53"/>
      <c r="I30" s="53"/>
      <c r="J30" s="54"/>
      <c r="K30" s="53"/>
      <c r="L30" s="100"/>
      <c r="M30" s="101"/>
      <c r="N30" s="101"/>
      <c r="O30" s="100"/>
      <c r="P30" s="48"/>
      <c r="Q30" s="102"/>
      <c r="R30" s="102"/>
      <c r="S30" s="102"/>
      <c r="T30" s="102"/>
      <c r="U30" s="102"/>
      <c r="V30" s="102"/>
      <c r="W30" s="102"/>
      <c r="X30" s="53"/>
      <c r="Y30" s="53"/>
      <c r="Z30" s="28"/>
      <c r="AA30" s="29"/>
      <c r="AC30" s="29"/>
    </row>
    <row r="31" spans="1:31" s="3" customFormat="1" ht="15" x14ac:dyDescent="0.25"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AD31" s="16"/>
    </row>
    <row r="32" spans="1:31" s="3" customFormat="1" ht="15" x14ac:dyDescent="0.25">
      <c r="A32" s="86" t="s">
        <v>8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AE32" s="7"/>
    </row>
    <row r="33" spans="1:31" s="3" customFormat="1" ht="15" x14ac:dyDescent="0.25"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102"/>
      <c r="Q33" s="48"/>
      <c r="R33" s="48"/>
      <c r="S33" s="48"/>
      <c r="T33" s="48"/>
      <c r="U33" s="48"/>
      <c r="V33" s="48"/>
      <c r="W33" s="48"/>
      <c r="X33" s="48"/>
      <c r="Y33" s="48"/>
    </row>
    <row r="34" spans="1:31" s="3" customFormat="1" ht="15" customHeight="1" x14ac:dyDescent="0.25">
      <c r="A34" s="85" t="s">
        <v>9</v>
      </c>
      <c r="F34" s="53"/>
      <c r="G34" s="53"/>
      <c r="H34" s="53"/>
      <c r="I34" s="53"/>
      <c r="J34" s="54"/>
      <c r="K34" s="53"/>
      <c r="L34" s="100"/>
      <c r="M34" s="101"/>
      <c r="N34" s="101"/>
      <c r="O34" s="100"/>
      <c r="P34" s="48"/>
      <c r="Q34" s="102"/>
      <c r="R34" s="102"/>
      <c r="S34" s="102"/>
      <c r="T34" s="102"/>
      <c r="U34" s="102"/>
      <c r="V34" s="102"/>
      <c r="W34" s="102"/>
      <c r="X34" s="53"/>
      <c r="Y34" s="53"/>
      <c r="AD34"/>
      <c r="AE34"/>
    </row>
    <row r="35" spans="1:31" s="3" customFormat="1" ht="18" customHeight="1" x14ac:dyDescent="0.25"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31" s="3" customFormat="1" ht="18" customHeight="1" x14ac:dyDescent="0.25">
      <c r="A36" s="48" t="s">
        <v>10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31" s="3" customFormat="1" ht="15" x14ac:dyDescent="0.25">
      <c r="A37" s="48" t="s">
        <v>21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31" s="3" customFormat="1" ht="15" x14ac:dyDescent="0.25"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39"/>
      <c r="Q38" s="48"/>
      <c r="R38" s="48"/>
      <c r="S38" s="48"/>
      <c r="T38" s="48"/>
      <c r="U38" s="48"/>
      <c r="V38" s="48"/>
      <c r="W38" s="48"/>
      <c r="X38" s="48"/>
      <c r="Y38" s="48"/>
    </row>
    <row r="39" spans="1:31" s="3" customFormat="1" ht="15" x14ac:dyDescent="0.25">
      <c r="A39" s="48" t="s">
        <v>35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102"/>
      <c r="Q39" s="39"/>
      <c r="R39" s="39"/>
      <c r="S39" s="39"/>
      <c r="T39" s="39" t="s">
        <v>46</v>
      </c>
      <c r="U39" s="39" t="s">
        <v>51</v>
      </c>
      <c r="V39" s="39"/>
      <c r="W39" s="39"/>
      <c r="X39" s="39"/>
      <c r="Y39" s="39"/>
      <c r="Z39" s="36"/>
      <c r="AA39" s="36"/>
      <c r="AB39" s="36"/>
    </row>
    <row r="40" spans="1:31" s="3" customFormat="1" ht="12.75" customHeight="1" x14ac:dyDescent="0.25"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36"/>
      <c r="AA40" s="36"/>
      <c r="AB40" s="36"/>
    </row>
    <row r="41" spans="1:31" s="3" customFormat="1" ht="12.75" customHeight="1" x14ac:dyDescent="0.25"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Q41" s="102"/>
      <c r="R41" s="102"/>
      <c r="S41" s="102"/>
      <c r="T41" s="102"/>
      <c r="U41" s="102"/>
      <c r="V41" s="102"/>
      <c r="W41" s="102"/>
      <c r="X41" s="102"/>
      <c r="Y41" s="102"/>
      <c r="Z41" s="36"/>
      <c r="AA41" s="36"/>
      <c r="AB41" s="36"/>
    </row>
    <row r="42" spans="1:31" s="4" customFormat="1" ht="12" x14ac:dyDescent="0.2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03"/>
      <c r="Q42" s="3"/>
      <c r="R42" s="3"/>
      <c r="S42" s="3"/>
      <c r="T42" s="3"/>
      <c r="U42" s="3"/>
      <c r="V42" s="3"/>
      <c r="W42" s="3"/>
      <c r="X42" s="3"/>
      <c r="Y42" s="3"/>
    </row>
    <row r="43" spans="1:31" s="4" customFormat="1" ht="12" customHeight="1" x14ac:dyDescent="0.2"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  <row r="44" spans="1:31" x14ac:dyDescent="0.2"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36"/>
      <c r="Q44" s="103"/>
      <c r="R44" s="103"/>
      <c r="S44" s="103"/>
      <c r="T44" s="103"/>
      <c r="U44" s="103"/>
      <c r="V44" s="103"/>
      <c r="W44" s="103"/>
      <c r="X44" s="103"/>
      <c r="Y44" s="103"/>
    </row>
    <row r="45" spans="1:31" x14ac:dyDescent="0.2"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4"/>
      <c r="Q45" s="36"/>
      <c r="R45" s="36"/>
      <c r="S45" s="36"/>
      <c r="T45" s="36"/>
      <c r="U45" s="36"/>
      <c r="V45" s="36"/>
      <c r="W45" s="36"/>
      <c r="X45" s="36"/>
      <c r="Y45" s="36"/>
    </row>
    <row r="46" spans="1:31" x14ac:dyDescent="0.2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36"/>
      <c r="AA46" s="36"/>
      <c r="AB46" s="36"/>
    </row>
    <row r="47" spans="1:31" x14ac:dyDescent="0.2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4"/>
      <c r="R47" s="4"/>
      <c r="S47" s="4"/>
      <c r="T47" s="4"/>
      <c r="U47" s="4"/>
      <c r="V47" s="4"/>
      <c r="W47" s="4"/>
      <c r="X47" s="4"/>
      <c r="Y47" s="4"/>
      <c r="Z47" s="36"/>
      <c r="AA47" s="36"/>
      <c r="AB47" s="36"/>
    </row>
    <row r="48" spans="1:31" x14ac:dyDescent="0.2">
      <c r="Z48" s="36"/>
      <c r="AA48" s="36"/>
      <c r="AB48" s="36"/>
    </row>
    <row r="49" spans="5:25" x14ac:dyDescent="0.2">
      <c r="P49" s="36"/>
    </row>
    <row r="50" spans="5:25" x14ac:dyDescent="0.2">
      <c r="E50" s="35"/>
      <c r="F50" s="35"/>
      <c r="G50" s="35"/>
      <c r="H50" s="35"/>
      <c r="I50" s="36"/>
      <c r="J50" s="35"/>
      <c r="K50" s="36"/>
      <c r="L50" s="35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5:25" x14ac:dyDescent="0.2"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5:25" x14ac:dyDescent="0.2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Q52" s="36"/>
      <c r="R52" s="36"/>
      <c r="S52" s="36"/>
      <c r="T52" s="36"/>
      <c r="U52" s="36"/>
      <c r="V52" s="36"/>
      <c r="W52" s="36"/>
      <c r="X52" s="36"/>
      <c r="Y52" s="36"/>
    </row>
  </sheetData>
  <mergeCells count="23">
    <mergeCell ref="A1:Y1"/>
    <mergeCell ref="A3:A5"/>
    <mergeCell ref="B3:B5"/>
    <mergeCell ref="C3:C5"/>
    <mergeCell ref="K3:K5"/>
    <mergeCell ref="D3:D5"/>
    <mergeCell ref="J3:J5"/>
    <mergeCell ref="P3:P5"/>
    <mergeCell ref="R3:R5"/>
    <mergeCell ref="S3:S5"/>
    <mergeCell ref="T3:T5"/>
    <mergeCell ref="U3:U5"/>
    <mergeCell ref="AD3:AD4"/>
    <mergeCell ref="E3:E5"/>
    <mergeCell ref="G3:G5"/>
    <mergeCell ref="I3:I5"/>
    <mergeCell ref="F3:F5"/>
    <mergeCell ref="H3:H5"/>
    <mergeCell ref="L3:L5"/>
    <mergeCell ref="O3:O5"/>
    <mergeCell ref="M3:M5"/>
    <mergeCell ref="N3:N5"/>
    <mergeCell ref="Q3:Q5"/>
  </mergeCells>
  <phoneticPr fontId="0" type="noConversion"/>
  <printOptions horizontalCentered="1" gridLines="1"/>
  <pageMargins left="0.25" right="0.25" top="0.5" bottom="0.5" header="0.18" footer="0.5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</dc:creator>
  <cp:lastModifiedBy>HAM</cp:lastModifiedBy>
  <cp:lastPrinted>2021-07-12T23:03:09Z</cp:lastPrinted>
  <dcterms:created xsi:type="dcterms:W3CDTF">2006-06-10T00:04:50Z</dcterms:created>
  <dcterms:modified xsi:type="dcterms:W3CDTF">2022-07-20T18:58:44Z</dcterms:modified>
</cp:coreProperties>
</file>